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6" i="1" l="1"/>
  <c r="H38" i="1"/>
  <c r="H20" i="1"/>
  <c r="H24" i="1"/>
  <c r="H28" i="1"/>
  <c r="H15" i="1" l="1"/>
  <c r="H21" i="1" l="1"/>
  <c r="H48" i="1" l="1"/>
  <c r="H16" i="1" l="1"/>
  <c r="H43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<sst xmlns="http://schemas.openxmlformats.org/spreadsheetml/2006/main" count="51" uniqueCount="30">
  <si>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</si>
  <si>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</si>
  <si>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</si>
  <si>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</si>
  <si>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</si>
  <si>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</si>
  <si>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</si>
  <si>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</si>
  <si>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</si>
  <si>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</si>
  <si>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</si>
  <si>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</si>
  <si>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</si>
  <si>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</si>
  <si>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</si>
  <si>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</si>
  <si>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</si>
  <si>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</si>
  <si>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</si>
  <si>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</si>
  <si>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</si>
  <si>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</si>
  <si>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</si>
  <si>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</si>
  <si>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</si>
  <si>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23.04.2020.godine Dom zdravlja Požarevac je izvršio plaćanje prema dobavljačima:</t>
  </si>
  <si>
    <t>Dana:24.04.2020.</t>
  </si>
  <si>
    <t xml:space="preserve">Elektroprivreda </t>
  </si>
  <si>
    <t>UKUPNO ENERGENTI-DIREKTNA PLAĆANJA</t>
  </si>
  <si>
    <t>Primljena i neutrošena participacija od 24.04.2020.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</si>
</sst>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6"/>
  <sheetViews>
    <sheetView tabSelected="1" topLeftCell="B1" zoomScaleNormal="100" workbookViewId="0">
      <selection activeCell="B32" sqref="B32:F32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26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43945</v>
      </c>
      <c r="H12" s="23">
        <v>5384755.5099999998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43945</v>
      </c>
      <c r="H13" s="3">
        <f>H14+H25-H32-H42</f>
        <v>5380050.8799999999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43945</v>
      </c>
      <c r="H14" s="4">
        <f>H15+H16+H17+H18+H19+H20+H21+H22+H23+H24</f>
        <v>5944800.0899999999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f>1890.77-1890.77</f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26">
        <f>1047757.33-2500-36191.05</f>
        <v>1009066.2799999999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9" t="s">
        <v>2</v>
      </c>
      <c r="C19" s="30"/>
      <c r="D19" s="30"/>
      <c r="E19" s="30"/>
      <c r="F19" s="31"/>
      <c r="G19" s="12"/>
      <c r="H19" s="10">
        <v>154209.04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</f>
        <v>4751740.2799999993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864398.85-3505-804069.37-35029.72+4-1600-19614.27</f>
        <v>584.48999999997977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  <c r="L23" s="8"/>
    </row>
    <row r="24" spans="2:13" x14ac:dyDescent="0.25">
      <c r="B24" s="29" t="s">
        <v>29</v>
      </c>
      <c r="C24" s="30"/>
      <c r="D24" s="30"/>
      <c r="E24" s="30"/>
      <c r="F24" s="31"/>
      <c r="G24" s="13"/>
      <c r="H24" s="10">
        <f>2600+450+3000+1200+150+1550+1350+800+1950+2700+800+1000+1200+850+400+650+150+1200+1050+2450+1050+1450+500+700</f>
        <v>29200</v>
      </c>
      <c r="I24" s="11"/>
      <c r="J24" s="11"/>
      <c r="K24" s="8"/>
      <c r="L24" s="8"/>
    </row>
    <row r="25" spans="2:13" x14ac:dyDescent="0.25">
      <c r="B25" s="32" t="s">
        <v>24</v>
      </c>
      <c r="C25" s="33"/>
      <c r="D25" s="33"/>
      <c r="E25" s="33"/>
      <c r="F25" s="34"/>
      <c r="G25" s="16">
        <v>43945</v>
      </c>
      <c r="H25" s="4">
        <f>H26+H27+H28+H29+H30+H31</f>
        <v>635567.30000000005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  <c r="K26" s="8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v>159868.39000000001</v>
      </c>
      <c r="I27" s="11"/>
      <c r="J27" s="11"/>
      <c r="K27" s="8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568160.92-50050-42412.01</f>
        <v>475698.91000000003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0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v>0</v>
      </c>
      <c r="I30" s="11"/>
      <c r="J30" s="11"/>
    </row>
    <row r="31" spans="2:13" x14ac:dyDescent="0.25">
      <c r="B31" s="29" t="s">
        <v>29</v>
      </c>
      <c r="C31" s="30"/>
      <c r="D31" s="30"/>
      <c r="E31" s="30"/>
      <c r="F31" s="31"/>
      <c r="G31" s="2"/>
      <c r="H31" s="10">
        <v>0</v>
      </c>
      <c r="I31" s="11"/>
      <c r="J31" s="11"/>
    </row>
    <row r="32" spans="2:13" x14ac:dyDescent="0.25">
      <c r="B32" s="45" t="s">
        <v>16</v>
      </c>
      <c r="C32" s="46"/>
      <c r="D32" s="46"/>
      <c r="E32" s="46"/>
      <c r="F32" s="47"/>
      <c r="G32" s="17">
        <v>43945</v>
      </c>
      <c r="H32" s="5">
        <f>SUM(H33:H41)</f>
        <v>1200316.51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3">
        <v>8673.16</v>
      </c>
      <c r="I34" s="11"/>
      <c r="J34" s="11"/>
      <c r="L34" s="8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  <c r="L36" s="8"/>
    </row>
    <row r="37" spans="2:12" x14ac:dyDescent="0.25">
      <c r="B37" s="29" t="s">
        <v>2</v>
      </c>
      <c r="C37" s="30"/>
      <c r="D37" s="30"/>
      <c r="E37" s="30"/>
      <c r="F37" s="31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f>1165197.05+26446.3</f>
        <v>1191643.3500000001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  <c r="K41" s="8"/>
    </row>
    <row r="42" spans="2:12" x14ac:dyDescent="0.25">
      <c r="B42" s="45" t="s">
        <v>21</v>
      </c>
      <c r="C42" s="46"/>
      <c r="D42" s="46"/>
      <c r="E42" s="46"/>
      <c r="F42" s="47"/>
      <c r="G42" s="17">
        <v>43945</v>
      </c>
      <c r="H42" s="5">
        <f>SUM(H43:H47)</f>
        <v>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f>H26</f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  <c r="K46" s="8"/>
    </row>
    <row r="47" spans="2:12" x14ac:dyDescent="0.25">
      <c r="B47" s="29" t="s">
        <v>15</v>
      </c>
      <c r="C47" s="30"/>
      <c r="D47" s="30"/>
      <c r="E47" s="30"/>
      <c r="F47" s="31"/>
      <c r="G47" s="2"/>
      <c r="H47" s="10">
        <v>0</v>
      </c>
      <c r="I47" s="11"/>
      <c r="J47" s="11"/>
    </row>
    <row r="48" spans="2:12" x14ac:dyDescent="0.25">
      <c r="B48" s="51" t="s">
        <v>18</v>
      </c>
      <c r="C48" s="52"/>
      <c r="D48" s="52"/>
      <c r="E48" s="52"/>
      <c r="F48" s="53"/>
      <c r="G48" s="18">
        <v>43945</v>
      </c>
      <c r="H48" s="6">
        <f>4704.74+519567.19-0.11-519567.19</f>
        <v>4704.6300000000047</v>
      </c>
      <c r="I48" s="11"/>
      <c r="L48" s="8"/>
    </row>
    <row r="49" spans="2:11" x14ac:dyDescent="0.25">
      <c r="B49" s="29" t="s">
        <v>17</v>
      </c>
      <c r="C49" s="30"/>
      <c r="D49" s="30"/>
      <c r="E49" s="30"/>
      <c r="F49" s="31"/>
      <c r="G49" s="27"/>
      <c r="H49" s="3">
        <v>0</v>
      </c>
      <c r="I49" s="11"/>
      <c r="J49" s="11"/>
    </row>
    <row r="50" spans="2:11" x14ac:dyDescent="0.25">
      <c r="B50" s="48" t="s">
        <v>4</v>
      </c>
      <c r="C50" s="49"/>
      <c r="D50" s="49"/>
      <c r="E50" s="49"/>
      <c r="F50" s="50"/>
      <c r="G50" s="2"/>
      <c r="H50" s="7">
        <f>H14+H25-H32-H42+H48-H49</f>
        <v>5384755.5099999998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27</v>
      </c>
      <c r="C54" s="3">
        <v>1165197.05</v>
      </c>
      <c r="D54" s="28">
        <v>26968471</v>
      </c>
    </row>
    <row r="55" spans="2:11" x14ac:dyDescent="0.25">
      <c r="B55" s="2" t="s">
        <v>27</v>
      </c>
      <c r="C55" s="3">
        <v>26446.3</v>
      </c>
      <c r="D55" s="28">
        <v>26976819</v>
      </c>
    </row>
    <row r="56" spans="2:11" x14ac:dyDescent="0.25">
      <c r="B56" s="2" t="s">
        <v>28</v>
      </c>
      <c r="C56" s="7">
        <f>SUM(C54:C55)</f>
        <v>1191643.3500000001</v>
      </c>
      <c r="D56" s="2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2020-04-27T05:48:54Z</dcterms:modified>
</cp:coreProperties>
</file>